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na.cop\Downloads\"/>
    </mc:Choice>
  </mc:AlternateContent>
  <xr:revisionPtr revIDLastSave="0" documentId="13_ncr:1_{C8BC7870-B909-46BD-9BA5-F6FEE1041B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nuda i cijene" sheetId="1" r:id="rId1"/>
    <sheet name="Tehnički zahtjevi" sheetId="2" r:id="rId2"/>
    <sheet name="Varijante i uzorci" sheetId="3" r:id="rId3"/>
  </sheets>
  <definedNames>
    <definedName name="_xlnm._FilterDatabase" localSheetId="2" hidden="1">'Varijante i uzorci'!$A$1:$L$22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E14" i="1" s="1"/>
  <c r="G14" i="1" s="1"/>
  <c r="C12" i="1"/>
  <c r="C11" i="1"/>
  <c r="E11" i="1" s="1"/>
  <c r="G11" i="1" s="1"/>
  <c r="C10" i="1"/>
  <c r="E10" i="1" s="1"/>
  <c r="C9" i="1"/>
  <c r="E9" i="1" s="1"/>
  <c r="G9" i="1" s="1"/>
  <c r="E13" i="1"/>
  <c r="G13" i="1" s="1"/>
  <c r="E12" i="1"/>
  <c r="G12" i="1" s="1"/>
  <c r="G10" i="1" l="1"/>
  <c r="E16" i="1"/>
  <c r="G16" i="1"/>
</calcChain>
</file>

<file path=xl/sharedStrings.xml><?xml version="1.0" encoding="utf-8"?>
<sst xmlns="http://schemas.openxmlformats.org/spreadsheetml/2006/main" count="124" uniqueCount="78">
  <si>
    <t>TROŠKOVNIK SLUŽBENE ODJEĆE</t>
  </si>
  <si>
    <t>Žute okvirne količine upisuje Naručitelj prije objave; ponuditelj popunjava cijene i podatke o modelu.</t>
  </si>
  <si>
    <t>Ponuditelj:</t>
  </si>
  <si>
    <t>Valjanost ponude:</t>
  </si>
  <si>
    <t>Rok prve isporuke:</t>
  </si>
  <si>
    <t>Rok isporuke iz zalihe:</t>
  </si>
  <si>
    <t>Plaćanje (min. 30 dana):</t>
  </si>
  <si>
    <t>Rok dopune zalihe:</t>
  </si>
  <si>
    <t>Sastanak i uzorci:</t>
  </si>
  <si>
    <t>U tjednu nakon primitka poziva; najmanje 2 uzorka po ponuđenoj stavci, po dogovoru s direktorom nabave.</t>
  </si>
  <si>
    <t>R.br.</t>
  </si>
  <si>
    <t>Odjevni predmet</t>
  </si>
  <si>
    <t>Okvirna količina (kom.)</t>
  </si>
  <si>
    <t>Jedinična cijena bez PDV-a (EUR)</t>
  </si>
  <si>
    <t>Vrijednost bez PDV-a (EUR)</t>
  </si>
  <si>
    <t>Stopa PDV-a</t>
  </si>
  <si>
    <t>Vrijednost s PDV-om (EUR)</t>
  </si>
  <si>
    <t>Proizvođač i model</t>
  </si>
  <si>
    <t>Rok isporuke</t>
  </si>
  <si>
    <t>Napomena ili odstupanje</t>
  </si>
  <si>
    <t>Polo majica muška – 3 gumba</t>
  </si>
  <si>
    <t>Polo majica ženska – 5 gumba</t>
  </si>
  <si>
    <t>Hlače muške</t>
  </si>
  <si>
    <t>Hlače ženske</t>
  </si>
  <si>
    <t>Pulover unisex</t>
  </si>
  <si>
    <t>Zimska jakna unisex</t>
  </si>
  <si>
    <t>Suknja – opcionalno</t>
  </si>
  <si>
    <t>—</t>
  </si>
  <si>
    <t>UKUPNO OSNOVNA PONUDA</t>
  </si>
  <si>
    <t>Suknja je opcionalna: bez okvirne količine i izvan ukupne vrijednosti. Upisati samo informativnu cijenu u D15.</t>
  </si>
  <si>
    <t>Za više cjenovnih razreda upisati primarni model gore, a dodatne modele, cijene, uzorke i uvjete testiranja u list „Varijante i uzorci”.</t>
  </si>
  <si>
    <t>Točna nijansa potvrđuje se fizičkim uzorkom. Model i kroj imaju prednost pri testiranju; obje referentne boje navedene su u listu „Tehnički zahtjevi”.</t>
  </si>
  <si>
    <t>Stavka</t>
  </si>
  <si>
    <t>Zahtjev</t>
  </si>
  <si>
    <t>Dokaz u ponudi</t>
  </si>
  <si>
    <t>Polo majica muška</t>
  </si>
  <si>
    <t>Piqué 65 % pamuk / 35 % poliester, 200 g/m²; Arriva tirkiznoplava s bijelim detaljima; 3 gumba; M S–3XL.</t>
  </si>
  <si>
    <t>Tehnički list, nacrt prednje i stražnje strane, veličine, uzorak.</t>
  </si>
  <si>
    <t>Polo majica ženska</t>
  </si>
  <si>
    <t>Isti osnovni materijal i boja; ženski kroj, 5 gumba; Ž XS–2XL.</t>
  </si>
  <si>
    <t>Zaseban tehnički list, nacrt, veličine, uzorak.</t>
  </si>
  <si>
    <t>Arriva Dark Blue, chino; 98 % pamuk / 2 % elastan, 260 g/m²; patent, gumb, sigurnosni šavovi, 5 džepova.</t>
  </si>
  <si>
    <t>Tehnički list, nacrt, veličine, uzorak.</t>
  </si>
  <si>
    <t>Zaseban ženski model prema referentnoj specifikaciji hlača; svako odstupanje od materijala i izvedbe mora biti jasno iskazano.</t>
  </si>
  <si>
    <t>Tehnički list, nacrt, veličine, uzorak i popis odstupanja.</t>
  </si>
  <si>
    <t>Arriva Dark Blue, puni patent, 45–55 % vuna / 45–55 % akril, 450–600 g/m²; uključiti manje veličine.</t>
  </si>
  <si>
    <t>Propisnik pulovera; Potvrda o sukladnosti tipa proizvoda prema traženom uvjetu.</t>
  </si>
  <si>
    <t>Arriva Dark Blue, spojiva vjetrovka i softshell; manji veličinski brojevi u istom modelu.</t>
  </si>
  <si>
    <t>Tehnički list i nacrti oba dijela; Potvrda o sukladnosti tipa proizvoda i traženi certifikat.</t>
  </si>
  <si>
    <t>Suknja, opcionalno</t>
  </si>
  <si>
    <t>Arriva Dark Blue; klasični model preko koljena kao referenca. Konačna potreba nakon očitovanja prodaje.</t>
  </si>
  <si>
    <t>Informativna cijena, prijedlog modela, nacrt i tablica veličina.</t>
  </si>
  <si>
    <t>Potvrda o sukladnosti</t>
  </si>
  <si>
    <t>Za pulover i jaknu: pregledani tip sukladan zahtjevima tehničke specifikacije. Tijelo akreditirano prema HRN EN ISO/IEC 17065 ili jednakovrijednoj.</t>
  </si>
  <si>
    <t>Identifikacija ponuđenog modela i izdavatelja u potvrdi.</t>
  </si>
  <si>
    <t>Arriva Blue – polo majice</t>
  </si>
  <si>
    <t>Pantone 3135 C; CMYK C100 M0 Y30 K0; digitalna pomoćna referenca RGB 0/190/205 i #00BECD. Polo majice s bijelim detaljima; konačna tekstilna nijansa po odobrenom fizičkom uzorku.</t>
  </si>
  <si>
    <t>Uzorak tkanine i gotovog modela; usklađenje boje s Naručiteljem.</t>
  </si>
  <si>
    <t>Arriva Dark Blue – ostalo</t>
  </si>
  <si>
    <t>Pantone 2747 C; CMYK C100 M95 Y0 K16; digitalna pomoćna referenca RGB 45/20/110 i #2D146E. Konačna tekstilna nijansa po odobrenom uzorku.</t>
  </si>
  <si>
    <t>Uzorak tkanine i gotovog modela; potvrda boje Naručitelja.</t>
  </si>
  <si>
    <t>Uzorci i testiranje</t>
  </si>
  <si>
    <t>Za svaku ponuđenu stavku najmanje 2 fizička uzorka po dogovoru s direktorom nabave; sastanak i uzorci u tjednu nakon primitka poziva. Ako postoje različiti cjenovni razredi, mogu se ponuditi uzorci svih varijanti. Pri testiranju je bitan model; konačna boja dogovara se na uzorku.</t>
  </si>
  <si>
    <t>Za svaku varijantu navesti broj/veličine uzoraka, rok dostave, trajanje i način testiranja, povrat/preuzimanje, eventualne troškove i postupanje s oštećenjima.</t>
  </si>
  <si>
    <t>Cjenovni razred / varijanta</t>
  </si>
  <si>
    <t>Cijena bez PDV-a (EUR/kom.)</t>
  </si>
  <si>
    <t>Broj uzoraka</t>
  </si>
  <si>
    <t>Veličine uzoraka</t>
  </si>
  <si>
    <t>Rok dostave uzoraka</t>
  </si>
  <si>
    <t>Trajanje i način testiranja</t>
  </si>
  <si>
    <t>Povrat / preuzimanje</t>
  </si>
  <si>
    <t>Troškovi i uvjeti testiranja</t>
  </si>
  <si>
    <t>Napomena o modelu i boji</t>
  </si>
  <si>
    <t>Primarni model</t>
  </si>
  <si>
    <t>Dodatna varijanta 1</t>
  </si>
  <si>
    <t>Dodatna varijanta 2</t>
  </si>
  <si>
    <t>Za svaki ponuđeni cjenovni razred priložiti najmanje dva uzorka po dogovoru s direktorom nabave. Primarni model i cijena moraju odgovarati listu „Ponuda i cijene”.</t>
  </si>
  <si>
    <t>Okvirne količine su za 2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</si>
</sst>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name val="Carlito"/>
    </font>
    <font>
      <sz val="10"/>
      <color rgb="FF222222"/>
      <name val="Arial"/>
    </font>
    <font>
      <b/>
      <sz val="15"/>
      <color rgb="FF222222"/>
      <name val="Arial"/>
    </font>
    <font>
      <b/>
      <sz val="10"/>
      <color rgb="FFFFFFFF"/>
      <name val="Arial"/>
    </font>
    <font>
      <b/>
      <sz val="10"/>
      <color rgb="FF222222"/>
      <name val="Arial"/>
    </font>
    <font>
      <b/>
      <sz val="11"/>
      <color rgb="FFFFFFFF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E8F0F5"/>
      </patternFill>
    </fill>
    <fill>
      <patternFill patternType="solid">
        <fgColor rgb="FF173B57"/>
      </patternFill>
    </fill>
    <fill>
      <patternFill patternType="solid">
        <fgColor rgb="FFFFF2A8"/>
      </patternFill>
    </fill>
    <fill>
      <patternFill patternType="solid">
        <fgColor rgb="FFFFF2B3"/>
      </patternFill>
    </fill>
    <fill>
      <patternFill patternType="solid">
        <fgColor rgb="FF17396B"/>
      </patternFill>
    </fill>
  </fills>
  <borders count="3">
    <border>
      <left/>
      <right/>
      <top/>
      <bottom/>
      <diagonal/>
    </border>
    <border>
      <left/>
      <right/>
      <top/>
      <bottom style="thin">
        <color rgb="FFD6E1E8"/>
      </bottom>
      <diagonal/>
    </border>
    <border>
      <left/>
      <right/>
      <top/>
      <bottom style="hair">
        <color rgb="FFD6E1E8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2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 wrapText="1"/>
    </xf>
    <xf numFmtId="0" fontId="1" fillId="4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0" borderId="0" xfId="1" applyNumberFormat="1" applyFont="1" applyAlignment="1">
      <alignment vertical="center"/>
    </xf>
    <xf numFmtId="164" fontId="4" fillId="2" borderId="0" xfId="1" applyNumberFormat="1" applyFont="1" applyFill="1" applyAlignment="1">
      <alignment vertical="center"/>
    </xf>
    <xf numFmtId="9" fontId="1" fillId="2" borderId="0" xfId="1" applyNumberFormat="1" applyFont="1" applyFill="1" applyAlignment="1">
      <alignment vertical="center"/>
    </xf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0" fontId="5" fillId="6" borderId="0" xfId="1" applyFont="1" applyFill="1" applyAlignment="1">
      <alignment vertical="center" wrapText="1"/>
    </xf>
    <xf numFmtId="0" fontId="0" fillId="0" borderId="2" xfId="1" applyFont="1" applyBorder="1" applyAlignment="1">
      <alignment vertical="center" wrapText="1"/>
    </xf>
    <xf numFmtId="0" fontId="0" fillId="5" borderId="2" xfId="1" applyFont="1" applyFill="1" applyBorder="1" applyAlignment="1">
      <alignment vertical="center" wrapText="1"/>
    </xf>
    <xf numFmtId="0" fontId="1" fillId="0" borderId="0" xfId="1" applyFont="1" applyAlignment="1">
      <alignment vertical="center" wrapText="1"/>
    </xf>
    <xf numFmtId="0" fontId="0" fillId="0" borderId="0" xfId="0"/>
    <xf numFmtId="0" fontId="0" fillId="0" borderId="0" xfId="1" applyFont="1" applyAlignment="1">
      <alignment vertical="center" wrapText="1"/>
    </xf>
    <xf numFmtId="0" fontId="0" fillId="0" borderId="0" xfId="1" applyFont="1" applyAlignment="1">
      <alignment wrapText="1"/>
    </xf>
    <xf numFmtId="3" fontId="1" fillId="4" borderId="0" xfId="1" applyNumberFormat="1" applyFont="1" applyFill="1" applyAlignment="1">
      <alignment vertical="center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>
      <pane ySplit="8" topLeftCell="A9" activePane="bottomLeft" state="frozen"/>
      <selection pane="bottomLeft" activeCell="C13" sqref="C13"/>
    </sheetView>
  </sheetViews>
  <sheetFormatPr defaultRowHeight="13.8"/>
  <cols>
    <col min="1" max="1" width="20.09765625" customWidth="1"/>
    <col min="2" max="2" width="38" customWidth="1"/>
    <col min="3" max="3" width="20" customWidth="1"/>
    <col min="4" max="4" width="21" customWidth="1"/>
    <col min="5" max="5" width="20" customWidth="1"/>
    <col min="6" max="6" width="15" customWidth="1"/>
    <col min="7" max="7" width="20" customWidth="1"/>
    <col min="8" max="8" width="27" customWidth="1"/>
    <col min="9" max="9" width="20" customWidth="1"/>
    <col min="10" max="10" width="34" customWidth="1"/>
  </cols>
  <sheetData>
    <row r="1" spans="1:10" ht="19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2</v>
      </c>
      <c r="B4" s="3"/>
      <c r="C4" s="1"/>
      <c r="D4" s="1" t="s">
        <v>3</v>
      </c>
      <c r="E4" s="3"/>
      <c r="F4" s="1"/>
      <c r="G4" s="1"/>
      <c r="H4" s="1"/>
      <c r="I4" s="1"/>
      <c r="J4" s="1"/>
    </row>
    <row r="5" spans="1:10">
      <c r="A5" s="1" t="s">
        <v>4</v>
      </c>
      <c r="B5" s="3"/>
      <c r="C5" s="1"/>
      <c r="D5" s="1" t="s">
        <v>5</v>
      </c>
      <c r="E5" s="3"/>
      <c r="F5" s="1"/>
      <c r="G5" s="1"/>
      <c r="H5" s="1"/>
      <c r="I5" s="1"/>
      <c r="J5" s="1"/>
    </row>
    <row r="6" spans="1:10">
      <c r="A6" s="1" t="s">
        <v>6</v>
      </c>
      <c r="B6" s="3"/>
      <c r="C6" s="1"/>
      <c r="D6" s="1" t="s">
        <v>7</v>
      </c>
      <c r="E6" s="3"/>
      <c r="F6" s="1"/>
      <c r="G6" s="1"/>
      <c r="H6" s="1"/>
      <c r="I6" s="1"/>
      <c r="J6" s="1"/>
    </row>
    <row r="7" spans="1:10" ht="31.95" customHeight="1">
      <c r="A7" s="1" t="s">
        <v>8</v>
      </c>
      <c r="B7" s="17" t="s">
        <v>9</v>
      </c>
      <c r="C7" s="18"/>
      <c r="D7" s="18"/>
      <c r="E7" s="18"/>
      <c r="F7" s="18"/>
      <c r="G7" s="18"/>
      <c r="H7" s="18"/>
      <c r="I7" s="18"/>
      <c r="J7" s="18"/>
    </row>
    <row r="8" spans="1:10" ht="42" customHeight="1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ht="30" customHeight="1">
      <c r="A9" s="1">
        <v>1</v>
      </c>
      <c r="B9" s="11" t="s">
        <v>20</v>
      </c>
      <c r="C9" s="5">
        <f>740*5*2</f>
        <v>7400</v>
      </c>
      <c r="D9" s="7"/>
      <c r="E9" s="8" t="str">
        <f t="shared" ref="E9:E14" si="0">IF(OR(C9="",D9=""),"",C9*D9)</f>
        <v/>
      </c>
      <c r="F9" s="10"/>
      <c r="G9" s="8" t="str">
        <f t="shared" ref="G9:G14" si="1">IF(OR(E9="",F9=""),"",E9*(1+F9))</f>
        <v/>
      </c>
      <c r="H9" s="3"/>
      <c r="I9" s="3"/>
      <c r="J9" s="3"/>
    </row>
    <row r="10" spans="1:10" ht="30" customHeight="1">
      <c r="A10" s="1">
        <v>2</v>
      </c>
      <c r="B10" s="11" t="s">
        <v>21</v>
      </c>
      <c r="C10" s="5">
        <f>60*5*2</f>
        <v>600</v>
      </c>
      <c r="D10" s="7"/>
      <c r="E10" s="8" t="str">
        <f t="shared" si="0"/>
        <v/>
      </c>
      <c r="F10" s="10"/>
      <c r="G10" s="8" t="str">
        <f t="shared" si="1"/>
        <v/>
      </c>
      <c r="H10" s="3"/>
      <c r="I10" s="3"/>
      <c r="J10" s="3"/>
    </row>
    <row r="11" spans="1:10" ht="30" customHeight="1">
      <c r="A11" s="1">
        <v>3</v>
      </c>
      <c r="B11" s="11" t="s">
        <v>22</v>
      </c>
      <c r="C11" s="5">
        <f>740*2*2</f>
        <v>2960</v>
      </c>
      <c r="D11" s="7"/>
      <c r="E11" s="8" t="str">
        <f t="shared" si="0"/>
        <v/>
      </c>
      <c r="F11" s="10"/>
      <c r="G11" s="8" t="str">
        <f t="shared" si="1"/>
        <v/>
      </c>
      <c r="H11" s="3"/>
      <c r="I11" s="3"/>
      <c r="J11" s="3"/>
    </row>
    <row r="12" spans="1:10" ht="30" customHeight="1">
      <c r="A12" s="1">
        <v>4</v>
      </c>
      <c r="B12" s="11" t="s">
        <v>23</v>
      </c>
      <c r="C12" s="5">
        <f>60*2*2</f>
        <v>240</v>
      </c>
      <c r="D12" s="7"/>
      <c r="E12" s="8" t="str">
        <f t="shared" si="0"/>
        <v/>
      </c>
      <c r="F12" s="10"/>
      <c r="G12" s="8" t="str">
        <f t="shared" si="1"/>
        <v/>
      </c>
      <c r="H12" s="3"/>
      <c r="I12" s="3"/>
      <c r="J12" s="3"/>
    </row>
    <row r="13" spans="1:10" ht="30" customHeight="1">
      <c r="A13" s="1">
        <v>5</v>
      </c>
      <c r="B13" s="11" t="s">
        <v>24</v>
      </c>
      <c r="C13" s="5">
        <v>800</v>
      </c>
      <c r="D13" s="7"/>
      <c r="E13" s="8" t="str">
        <f t="shared" si="0"/>
        <v/>
      </c>
      <c r="F13" s="10"/>
      <c r="G13" s="8" t="str">
        <f t="shared" si="1"/>
        <v/>
      </c>
      <c r="H13" s="3"/>
      <c r="I13" s="3"/>
      <c r="J13" s="3"/>
    </row>
    <row r="14" spans="1:10" ht="30" customHeight="1">
      <c r="A14" s="1">
        <v>6</v>
      </c>
      <c r="B14" s="11" t="s">
        <v>25</v>
      </c>
      <c r="C14" s="21">
        <f>(800-40)*2/3</f>
        <v>506.66666666666669</v>
      </c>
      <c r="D14" s="7"/>
      <c r="E14" s="8" t="str">
        <f t="shared" si="0"/>
        <v/>
      </c>
      <c r="F14" s="10"/>
      <c r="G14" s="8" t="str">
        <f t="shared" si="1"/>
        <v/>
      </c>
      <c r="H14" s="3"/>
      <c r="I14" s="3"/>
      <c r="J14" s="3"/>
    </row>
    <row r="15" spans="1:10" ht="30" customHeight="1">
      <c r="A15" s="1">
        <v>7</v>
      </c>
      <c r="B15" s="11" t="s">
        <v>26</v>
      </c>
      <c r="C15" s="3" t="s">
        <v>27</v>
      </c>
      <c r="D15" s="7"/>
      <c r="E15" s="8"/>
      <c r="F15" s="10"/>
      <c r="G15" s="8"/>
      <c r="H15" s="3"/>
      <c r="I15" s="3"/>
      <c r="J15" s="3"/>
    </row>
    <row r="16" spans="1:10">
      <c r="A16" s="6"/>
      <c r="B16" s="6" t="s">
        <v>28</v>
      </c>
      <c r="C16" s="6"/>
      <c r="D16" s="9"/>
      <c r="E16" s="9" t="str">
        <f>IF(COUNT(E9:E14)=0,"",SUM(E9:E14))</f>
        <v/>
      </c>
      <c r="F16" s="6"/>
      <c r="G16" s="9" t="str">
        <f>IF(COUNT(G9:G14)=0,"",SUM(G9:G14))</f>
        <v/>
      </c>
      <c r="H16" s="6"/>
      <c r="I16" s="6"/>
      <c r="J16" s="6"/>
    </row>
    <row r="17" spans="1:10">
      <c r="A17" s="1" t="s">
        <v>29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31.95" customHeight="1">
      <c r="A18" s="19" t="s">
        <v>30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31.95" customHeight="1">
      <c r="A19" s="19" t="s">
        <v>31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>
      <c r="A20" t="s">
        <v>77</v>
      </c>
    </row>
  </sheetData>
  <mergeCells count="3">
    <mergeCell ref="B7:J7"/>
    <mergeCell ref="A18:J18"/>
    <mergeCell ref="A19:J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showGridLines="0" workbookViewId="0">
      <pane ySplit="1" topLeftCell="A7" activePane="bottomLeft" state="frozen"/>
      <selection pane="bottomLeft" activeCell="B11" sqref="B11"/>
    </sheetView>
  </sheetViews>
  <sheetFormatPr defaultRowHeight="13.8"/>
  <cols>
    <col min="1" max="1" width="27" customWidth="1"/>
    <col min="2" max="2" width="105" customWidth="1"/>
    <col min="3" max="3" width="78" customWidth="1"/>
  </cols>
  <sheetData>
    <row r="1" spans="1:3" ht="42" customHeight="1">
      <c r="A1" s="4" t="s">
        <v>32</v>
      </c>
      <c r="B1" s="4" t="s">
        <v>33</v>
      </c>
      <c r="C1" s="4" t="s">
        <v>34</v>
      </c>
    </row>
    <row r="2" spans="1:3" ht="57" customHeight="1">
      <c r="A2" s="11" t="s">
        <v>35</v>
      </c>
      <c r="B2" s="11" t="s">
        <v>36</v>
      </c>
      <c r="C2" s="11" t="s">
        <v>37</v>
      </c>
    </row>
    <row r="3" spans="1:3" ht="57" customHeight="1">
      <c r="A3" s="11" t="s">
        <v>38</v>
      </c>
      <c r="B3" s="11" t="s">
        <v>39</v>
      </c>
      <c r="C3" s="11" t="s">
        <v>40</v>
      </c>
    </row>
    <row r="4" spans="1:3" ht="57" customHeight="1">
      <c r="A4" s="11" t="s">
        <v>22</v>
      </c>
      <c r="B4" s="11" t="s">
        <v>41</v>
      </c>
      <c r="C4" s="11" t="s">
        <v>42</v>
      </c>
    </row>
    <row r="5" spans="1:3" ht="57" customHeight="1">
      <c r="A5" s="11" t="s">
        <v>23</v>
      </c>
      <c r="B5" s="11" t="s">
        <v>43</v>
      </c>
      <c r="C5" s="11" t="s">
        <v>44</v>
      </c>
    </row>
    <row r="6" spans="1:3" ht="57" customHeight="1">
      <c r="A6" s="11" t="s">
        <v>24</v>
      </c>
      <c r="B6" s="11" t="s">
        <v>45</v>
      </c>
      <c r="C6" s="11" t="s">
        <v>46</v>
      </c>
    </row>
    <row r="7" spans="1:3" ht="57" customHeight="1">
      <c r="A7" s="11" t="s">
        <v>25</v>
      </c>
      <c r="B7" s="11" t="s">
        <v>47</v>
      </c>
      <c r="C7" s="11" t="s">
        <v>48</v>
      </c>
    </row>
    <row r="8" spans="1:3" ht="57" customHeight="1">
      <c r="A8" s="11" t="s">
        <v>49</v>
      </c>
      <c r="B8" s="11" t="s">
        <v>50</v>
      </c>
      <c r="C8" s="11" t="s">
        <v>51</v>
      </c>
    </row>
    <row r="9" spans="1:3" ht="57" customHeight="1">
      <c r="A9" s="11" t="s">
        <v>52</v>
      </c>
      <c r="B9" s="11" t="s">
        <v>53</v>
      </c>
      <c r="C9" s="11" t="s">
        <v>54</v>
      </c>
    </row>
    <row r="10" spans="1:3" ht="64.95" customHeight="1">
      <c r="A10" s="12" t="s">
        <v>55</v>
      </c>
      <c r="B10" s="11" t="s">
        <v>56</v>
      </c>
      <c r="C10" s="12" t="s">
        <v>57</v>
      </c>
    </row>
    <row r="11" spans="1:3" ht="64.95" customHeight="1">
      <c r="A11" s="13" t="s">
        <v>58</v>
      </c>
      <c r="B11" s="13" t="s">
        <v>59</v>
      </c>
      <c r="C11" s="13" t="s">
        <v>60</v>
      </c>
    </row>
    <row r="12" spans="1:3" ht="90" customHeight="1">
      <c r="A12" s="13" t="s">
        <v>61</v>
      </c>
      <c r="B12" s="13" t="s">
        <v>62</v>
      </c>
      <c r="C12" s="13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showGridLines="0" workbookViewId="0">
      <pane xSplit="3" ySplit="1" topLeftCell="D2" activePane="bottomRight" state="frozen"/>
      <selection pane="topRight"/>
      <selection pane="bottomLeft"/>
      <selection pane="bottomRight"/>
    </sheetView>
  </sheetViews>
  <sheetFormatPr defaultRowHeight="13.8"/>
  <cols>
    <col min="1" max="1" width="8" customWidth="1"/>
    <col min="2" max="2" width="28" customWidth="1"/>
    <col min="3" max="3" width="24" customWidth="1"/>
    <col min="4" max="4" width="25" customWidth="1"/>
    <col min="5" max="5" width="20" customWidth="1"/>
    <col min="6" max="6" width="15" customWidth="1"/>
    <col min="7" max="7" width="18" customWidth="1"/>
    <col min="8" max="8" width="19" customWidth="1"/>
    <col min="9" max="9" width="28" customWidth="1"/>
    <col min="10" max="10" width="24" customWidth="1"/>
    <col min="11" max="11" width="28" customWidth="1"/>
    <col min="12" max="12" width="27" customWidth="1"/>
  </cols>
  <sheetData>
    <row r="1" spans="1:12" ht="37.950000000000003" customHeight="1">
      <c r="A1" s="14" t="s">
        <v>10</v>
      </c>
      <c r="B1" s="14" t="s">
        <v>11</v>
      </c>
      <c r="C1" s="14" t="s">
        <v>64</v>
      </c>
      <c r="D1" s="14" t="s">
        <v>17</v>
      </c>
      <c r="E1" s="14" t="s">
        <v>65</v>
      </c>
      <c r="F1" s="14" t="s">
        <v>66</v>
      </c>
      <c r="G1" s="14" t="s">
        <v>67</v>
      </c>
      <c r="H1" s="14" t="s">
        <v>68</v>
      </c>
      <c r="I1" s="14" t="s">
        <v>69</v>
      </c>
      <c r="J1" s="14" t="s">
        <v>70</v>
      </c>
      <c r="K1" s="14" t="s">
        <v>71</v>
      </c>
      <c r="L1" s="14" t="s">
        <v>72</v>
      </c>
    </row>
    <row r="2" spans="1:12" ht="34.950000000000003" customHeight="1">
      <c r="A2" s="15">
        <v>1</v>
      </c>
      <c r="B2" s="15" t="s">
        <v>20</v>
      </c>
      <c r="C2" s="15" t="s">
        <v>73</v>
      </c>
      <c r="D2" s="16"/>
      <c r="E2" s="16"/>
      <c r="F2" s="16"/>
      <c r="G2" s="16"/>
      <c r="H2" s="16"/>
      <c r="I2" s="16"/>
      <c r="J2" s="16"/>
      <c r="K2" s="16"/>
      <c r="L2" s="16"/>
    </row>
    <row r="3" spans="1:12" ht="34.950000000000003" customHeight="1">
      <c r="A3" s="15">
        <v>1</v>
      </c>
      <c r="B3" s="15" t="s">
        <v>20</v>
      </c>
      <c r="C3" s="15" t="s">
        <v>74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ht="34.950000000000003" customHeight="1">
      <c r="A4" s="15">
        <v>1</v>
      </c>
      <c r="B4" s="15" t="s">
        <v>20</v>
      </c>
      <c r="C4" s="15" t="s">
        <v>75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34.950000000000003" customHeight="1">
      <c r="A5" s="15">
        <v>2</v>
      </c>
      <c r="B5" s="15" t="s">
        <v>21</v>
      </c>
      <c r="C5" s="15" t="s">
        <v>73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ht="34.950000000000003" customHeight="1">
      <c r="A6" s="15">
        <v>2</v>
      </c>
      <c r="B6" s="15" t="s">
        <v>21</v>
      </c>
      <c r="C6" s="15" t="s">
        <v>74</v>
      </c>
      <c r="D6" s="16"/>
      <c r="E6" s="16"/>
      <c r="F6" s="16"/>
      <c r="G6" s="16"/>
      <c r="H6" s="16"/>
      <c r="I6" s="16"/>
      <c r="J6" s="16"/>
      <c r="K6" s="16"/>
      <c r="L6" s="16"/>
    </row>
    <row r="7" spans="1:12" ht="34.950000000000003" customHeight="1">
      <c r="A7" s="15">
        <v>2</v>
      </c>
      <c r="B7" s="15" t="s">
        <v>21</v>
      </c>
      <c r="C7" s="15" t="s">
        <v>75</v>
      </c>
      <c r="D7" s="16"/>
      <c r="E7" s="16"/>
      <c r="F7" s="16"/>
      <c r="G7" s="16"/>
      <c r="H7" s="16"/>
      <c r="I7" s="16"/>
      <c r="J7" s="16"/>
      <c r="K7" s="16"/>
      <c r="L7" s="16"/>
    </row>
    <row r="8" spans="1:12" ht="34.950000000000003" customHeight="1">
      <c r="A8" s="15">
        <v>3</v>
      </c>
      <c r="B8" s="15" t="s">
        <v>22</v>
      </c>
      <c r="C8" s="15" t="s">
        <v>73</v>
      </c>
      <c r="D8" s="16"/>
      <c r="E8" s="16"/>
      <c r="F8" s="16"/>
      <c r="G8" s="16"/>
      <c r="H8" s="16"/>
      <c r="I8" s="16"/>
      <c r="J8" s="16"/>
      <c r="K8" s="16"/>
      <c r="L8" s="16"/>
    </row>
    <row r="9" spans="1:12" ht="34.950000000000003" customHeight="1">
      <c r="A9" s="15">
        <v>3</v>
      </c>
      <c r="B9" s="15" t="s">
        <v>22</v>
      </c>
      <c r="C9" s="15" t="s">
        <v>74</v>
      </c>
      <c r="D9" s="16"/>
      <c r="E9" s="16"/>
      <c r="F9" s="16"/>
      <c r="G9" s="16"/>
      <c r="H9" s="16"/>
      <c r="I9" s="16"/>
      <c r="J9" s="16"/>
      <c r="K9" s="16"/>
      <c r="L9" s="16"/>
    </row>
    <row r="10" spans="1:12" ht="34.950000000000003" customHeight="1">
      <c r="A10" s="15">
        <v>3</v>
      </c>
      <c r="B10" s="15" t="s">
        <v>22</v>
      </c>
      <c r="C10" s="15" t="s">
        <v>75</v>
      </c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34.950000000000003" customHeight="1">
      <c r="A11" s="15">
        <v>4</v>
      </c>
      <c r="B11" s="15" t="s">
        <v>23</v>
      </c>
      <c r="C11" s="15" t="s">
        <v>73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34.950000000000003" customHeight="1">
      <c r="A12" s="15">
        <v>4</v>
      </c>
      <c r="B12" s="15" t="s">
        <v>23</v>
      </c>
      <c r="C12" s="15" t="s">
        <v>74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34.950000000000003" customHeight="1">
      <c r="A13" s="15">
        <v>4</v>
      </c>
      <c r="B13" s="15" t="s">
        <v>23</v>
      </c>
      <c r="C13" s="15" t="s">
        <v>75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34.950000000000003" customHeight="1">
      <c r="A14" s="15">
        <v>5</v>
      </c>
      <c r="B14" s="15" t="s">
        <v>24</v>
      </c>
      <c r="C14" s="15" t="s">
        <v>73</v>
      </c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34.950000000000003" customHeight="1">
      <c r="A15" s="15">
        <v>5</v>
      </c>
      <c r="B15" s="15" t="s">
        <v>24</v>
      </c>
      <c r="C15" s="15" t="s">
        <v>74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34.950000000000003" customHeight="1">
      <c r="A16" s="15">
        <v>5</v>
      </c>
      <c r="B16" s="15" t="s">
        <v>24</v>
      </c>
      <c r="C16" s="15" t="s">
        <v>75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34.950000000000003" customHeight="1">
      <c r="A17" s="15">
        <v>6</v>
      </c>
      <c r="B17" s="15" t="s">
        <v>25</v>
      </c>
      <c r="C17" s="15" t="s">
        <v>73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34.950000000000003" customHeight="1">
      <c r="A18" s="15">
        <v>6</v>
      </c>
      <c r="B18" s="15" t="s">
        <v>25</v>
      </c>
      <c r="C18" s="15" t="s">
        <v>74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34.950000000000003" customHeight="1">
      <c r="A19" s="15">
        <v>6</v>
      </c>
      <c r="B19" s="15" t="s">
        <v>25</v>
      </c>
      <c r="C19" s="15" t="s">
        <v>75</v>
      </c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34.950000000000003" customHeight="1">
      <c r="A20" s="15">
        <v>7</v>
      </c>
      <c r="B20" s="15" t="s">
        <v>26</v>
      </c>
      <c r="C20" s="15" t="s">
        <v>73</v>
      </c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34.950000000000003" customHeight="1">
      <c r="A21" s="15">
        <v>7</v>
      </c>
      <c r="B21" s="15" t="s">
        <v>26</v>
      </c>
      <c r="C21" s="15" t="s">
        <v>74</v>
      </c>
      <c r="D21" s="16"/>
      <c r="E21" s="16"/>
      <c r="F21" s="16"/>
      <c r="G21" s="16"/>
      <c r="H21" s="16"/>
      <c r="I21" s="16"/>
      <c r="J21" s="16"/>
      <c r="K21" s="16"/>
      <c r="L21" s="16"/>
    </row>
    <row r="22" spans="1:12" ht="34.950000000000003" customHeight="1">
      <c r="A22" s="15">
        <v>7</v>
      </c>
      <c r="B22" s="15" t="s">
        <v>26</v>
      </c>
      <c r="C22" s="15" t="s">
        <v>75</v>
      </c>
      <c r="D22" s="16"/>
      <c r="E22" s="16"/>
      <c r="F22" s="16"/>
      <c r="G22" s="16"/>
      <c r="H22" s="16"/>
      <c r="I22" s="16"/>
      <c r="J22" s="16"/>
      <c r="K22" s="16"/>
      <c r="L22" s="16"/>
    </row>
    <row r="24" spans="1:12" ht="31.95" customHeight="1">
      <c r="A24" s="20" t="s">
        <v>76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autoFilter ref="A1:L22" xr:uid="{00000000-0009-0000-0000-000002000000}"/>
  <mergeCells count="1">
    <mergeCell ref="A24:L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Ponuda i cijene</vt:lpstr>
      <vt:lpstr>Tehnički zahtjevi</vt:lpstr>
      <vt:lpstr>Varijante i uzorci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Lana Čop</cp:lastModifiedBy>
  <dcterms:created xsi:type="dcterms:W3CDTF">2026-10-06T10:26:56Z</dcterms:created>
  <dcterms:modified xsi:type="dcterms:W3CDTF">2026-10-06T10:47:44Z</dcterms:modified>
</cp:coreProperties>
</file>